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600" windowHeight="11760"/>
  </bookViews>
  <sheets>
    <sheet name="Лист1" sheetId="1" r:id="rId1"/>
  </sheets>
  <definedNames>
    <definedName name="_xlnm.Print_Titles" localSheetId="0">Лист1!$A:$C</definedName>
  </definedNames>
  <calcPr calcId="114210" fullCalcOnLoad="1"/>
</workbook>
</file>

<file path=xl/calcChain.xml><?xml version="1.0" encoding="utf-8"?>
<calcChain xmlns="http://schemas.openxmlformats.org/spreadsheetml/2006/main">
  <c r="G11" i="1"/>
  <c r="G10"/>
  <c r="F11"/>
  <c r="F10"/>
  <c r="H10"/>
  <c r="H11"/>
  <c r="H12"/>
  <c r="H13"/>
  <c r="F21"/>
  <c r="F20"/>
  <c r="F14"/>
  <c r="G21"/>
  <c r="G26"/>
  <c r="G20"/>
  <c r="G14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F9"/>
  <c r="F34"/>
  <c r="G9"/>
  <c r="G34"/>
  <c r="H34"/>
  <c r="F35"/>
  <c r="G35"/>
  <c r="H35"/>
  <c r="H9"/>
  <c r="E34"/>
  <c r="D34"/>
  <c r="E14"/>
  <c r="D14"/>
  <c r="E35"/>
  <c r="D35"/>
  <c r="E32"/>
  <c r="F32"/>
  <c r="G32"/>
  <c r="D32"/>
  <c r="E30"/>
  <c r="E29"/>
  <c r="F30"/>
  <c r="F29"/>
  <c r="G30"/>
  <c r="G29"/>
  <c r="D30"/>
  <c r="D29"/>
  <c r="E21"/>
  <c r="E26"/>
  <c r="E20"/>
  <c r="F26"/>
  <c r="D21"/>
  <c r="D26"/>
  <c r="D20"/>
  <c r="E18"/>
  <c r="E17"/>
  <c r="F18"/>
  <c r="F17"/>
  <c r="G18"/>
  <c r="G17"/>
  <c r="D18"/>
  <c r="D17"/>
  <c r="E15"/>
  <c r="F15"/>
  <c r="G15"/>
  <c r="D15"/>
  <c r="E11"/>
  <c r="E10"/>
  <c r="E9"/>
  <c r="D11"/>
  <c r="D10"/>
  <c r="D9"/>
</calcChain>
</file>

<file path=xl/sharedStrings.xml><?xml version="1.0" encoding="utf-8"?>
<sst xmlns="http://schemas.openxmlformats.org/spreadsheetml/2006/main" count="40" uniqueCount="40">
  <si>
    <t>Станом на 07.02.2020</t>
  </si>
  <si>
    <t>ККД</t>
  </si>
  <si>
    <t>Доходи</t>
  </si>
  <si>
    <t xml:space="preserve"> План на рік</t>
  </si>
  <si>
    <t>Факт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</si>
  <si>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</si>
  <si>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</si>
  <si>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</si>
  <si>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</si>
  <si>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</si>
  <si>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</si>
  <si>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</si>
  <si>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</si>
  <si>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</si>
  <si>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</si>
  <si>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</si>
  <si>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</si>
  <si>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</si>
  <si>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</si>
  <si>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</si>
  <si>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</si>
  <si>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</si>
  <si>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</si>
  <si>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</si>
  <si>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</si>
  <si>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</si>
  <si>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</si>
  <si>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</si>
  <si>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</si>
  <si>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</si>
  <si>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отг с. Нижня Сироватка</t>
  </si>
  <si>
    <t>Усього доходів ( без урахування міжбюджетних трансфертів)</t>
  </si>
  <si>
    <t>Разом доходів</t>
  </si>
  <si>
    <t>Додаток 1</t>
  </si>
  <si>
    <t xml:space="preserve"> Уточнений план на рік</t>
  </si>
  <si>
    <t xml:space="preserve"> Уточнений план на період</t>
  </si>
  <si>
    <t>% виконання</t>
  </si>
  <si>
    <t>Начальник фінансового управління                                                                Н.П.Богомолова</t>
  </si>
  <si>
    <t xml:space="preserve">Доходи бюджету Нижньосироватської сільської ОТГ за ІІ квартал 2020 рік по спеціальному фонду </t>
  </si>
  <si>
    <t>до рішення 36 сесії 7 скликання від  09.10.2020 року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</si>
</sst>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wrapText="1"/>
    </xf>
    <xf numFmtId="0" fontId="6" fillId="0" borderId="1" xfId="0" applyFont="1" applyBorder="1"/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/>
    <xf numFmtId="164" fontId="6" fillId="0" borderId="1" xfId="0" applyNumberFormat="1" applyFont="1" applyBorder="1"/>
    <xf numFmtId="164" fontId="5" fillId="0" borderId="1" xfId="0" applyNumberFormat="1" applyFont="1" applyBorder="1"/>
    <xf numFmtId="2" fontId="4" fillId="2" borderId="1" xfId="0" applyNumberFormat="1" applyFont="1" applyFill="1" applyBorder="1"/>
    <xf numFmtId="0" fontId="5" fillId="0" borderId="1" xfId="0" applyFont="1" applyFill="1" applyBorder="1"/>
    <xf numFmtId="0" fontId="4" fillId="2" borderId="1" xfId="0" applyFont="1" applyFill="1" applyBorder="1" applyAlignment="1"/>
    <xf numFmtId="0" fontId="5" fillId="0" borderId="1" xfId="0" applyFont="1" applyBorder="1" applyAlignme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60" zoomScaleNormal="100" workbookViewId="0">
      <selection activeCell="G8" sqref="G8"/>
    </sheetView>
  </sheetViews>
  <sheetFormatPr defaultRowHeight="12.75"/>
  <cols>
    <col min="1" max="1" width="0.140625" customWidth="1"/>
    <col min="2" max="2" width="14.5703125" customWidth="1"/>
    <col min="3" max="3" width="79.28515625" customWidth="1"/>
    <col min="4" max="4" width="10.7109375" customWidth="1"/>
    <col min="5" max="5" width="17.7109375" customWidth="1"/>
    <col min="6" max="6" width="15.85546875" customWidth="1"/>
    <col min="7" max="7" width="13.42578125" customWidth="1"/>
    <col min="8" max="8" width="15.7109375" customWidth="1"/>
  </cols>
  <sheetData>
    <row r="1" spans="1:8" ht="15.75">
      <c r="A1" s="3" t="s">
        <v>0</v>
      </c>
      <c r="B1" s="31"/>
      <c r="C1" s="31"/>
      <c r="D1" s="32" t="s">
        <v>33</v>
      </c>
      <c r="E1" s="32"/>
      <c r="F1" s="32"/>
      <c r="G1" s="32"/>
      <c r="H1" s="32"/>
    </row>
    <row r="2" spans="1:8">
      <c r="A2" s="3"/>
      <c r="B2" s="4"/>
      <c r="C2" s="4"/>
      <c r="D2" s="30" t="s">
        <v>39</v>
      </c>
      <c r="E2" s="30"/>
      <c r="F2" s="30"/>
      <c r="G2" s="30"/>
      <c r="H2" s="30"/>
    </row>
    <row r="3" spans="1:8" ht="18" customHeight="1">
      <c r="A3" s="3"/>
      <c r="B3" s="4"/>
      <c r="C3" s="4"/>
      <c r="D3" s="30"/>
      <c r="E3" s="30"/>
      <c r="F3" s="30"/>
      <c r="G3" s="30"/>
      <c r="H3" s="30"/>
    </row>
    <row r="4" spans="1:8">
      <c r="A4" s="5"/>
      <c r="B4" s="5"/>
      <c r="C4" s="5"/>
      <c r="D4" s="5"/>
      <c r="E4" s="5"/>
      <c r="F4" s="5"/>
      <c r="G4" s="5"/>
      <c r="H4" s="5"/>
    </row>
    <row r="5" spans="1:8" ht="62.25" customHeight="1">
      <c r="A5" s="26" t="s">
        <v>38</v>
      </c>
      <c r="B5" s="27"/>
      <c r="C5" s="27"/>
      <c r="D5" s="27"/>
      <c r="E5" s="27"/>
      <c r="F5" s="27"/>
      <c r="G5" s="27"/>
      <c r="H5" s="27"/>
    </row>
    <row r="6" spans="1:8">
      <c r="A6" s="3"/>
      <c r="B6" s="3"/>
      <c r="C6" s="3"/>
      <c r="D6" s="3"/>
      <c r="E6" s="3"/>
      <c r="F6" s="3"/>
      <c r="G6" s="3"/>
      <c r="H6" s="3"/>
    </row>
    <row r="7" spans="1:8" s="1" customFormat="1" ht="32.25" customHeight="1">
      <c r="A7" s="28"/>
      <c r="B7" s="29" t="s">
        <v>1</v>
      </c>
      <c r="C7" s="29" t="s">
        <v>2</v>
      </c>
      <c r="D7" s="29" t="s">
        <v>30</v>
      </c>
      <c r="E7" s="28"/>
      <c r="F7" s="28"/>
      <c r="G7" s="28"/>
      <c r="H7" s="28"/>
    </row>
    <row r="8" spans="1:8" s="2" customFormat="1" ht="59.25" customHeight="1">
      <c r="A8" s="28"/>
      <c r="B8" s="28"/>
      <c r="C8" s="28"/>
      <c r="D8" s="7" t="s">
        <v>3</v>
      </c>
      <c r="E8" s="7" t="s">
        <v>34</v>
      </c>
      <c r="F8" s="7" t="s">
        <v>35</v>
      </c>
      <c r="G8" s="7" t="s">
        <v>4</v>
      </c>
      <c r="H8" s="7" t="s">
        <v>36</v>
      </c>
    </row>
    <row r="9" spans="1:8" ht="18.75">
      <c r="A9" s="8"/>
      <c r="B9" s="16">
        <v>10000000</v>
      </c>
      <c r="C9" s="10" t="s">
        <v>5</v>
      </c>
      <c r="D9" s="9">
        <f t="shared" ref="D9:G10" si="0">D10</f>
        <v>3200</v>
      </c>
      <c r="E9" s="9">
        <f t="shared" si="0"/>
        <v>3200</v>
      </c>
      <c r="F9" s="9">
        <f t="shared" si="0"/>
        <v>1500</v>
      </c>
      <c r="G9" s="9">
        <f t="shared" si="0"/>
        <v>1304.06</v>
      </c>
      <c r="H9" s="19">
        <f>G9/F9*100</f>
        <v>86.937333333333328</v>
      </c>
    </row>
    <row r="10" spans="1:8" ht="18.75">
      <c r="A10" s="8"/>
      <c r="B10" s="16">
        <v>19000000</v>
      </c>
      <c r="C10" s="10" t="s">
        <v>6</v>
      </c>
      <c r="D10" s="9">
        <f t="shared" si="0"/>
        <v>3200</v>
      </c>
      <c r="E10" s="9">
        <f t="shared" si="0"/>
        <v>3200</v>
      </c>
      <c r="F10" s="9">
        <f t="shared" si="0"/>
        <v>1500</v>
      </c>
      <c r="G10" s="9">
        <f t="shared" si="0"/>
        <v>1304.06</v>
      </c>
      <c r="H10" s="19">
        <f t="shared" ref="H10:H35" si="1">IF(F10=0,0,G10/F10*100)</f>
        <v>86.937333333333328</v>
      </c>
    </row>
    <row r="11" spans="1:8" ht="19.5">
      <c r="A11" s="8"/>
      <c r="B11" s="17">
        <v>19010000</v>
      </c>
      <c r="C11" s="12" t="s">
        <v>7</v>
      </c>
      <c r="D11" s="11">
        <f>D12+D13</f>
        <v>3200</v>
      </c>
      <c r="E11" s="11">
        <f>E12+E13</f>
        <v>3200</v>
      </c>
      <c r="F11" s="11">
        <f>F12+F13</f>
        <v>1500</v>
      </c>
      <c r="G11" s="11">
        <f>G12+G13</f>
        <v>1304.06</v>
      </c>
      <c r="H11" s="20">
        <f t="shared" si="1"/>
        <v>86.937333333333328</v>
      </c>
    </row>
    <row r="12" spans="1:8" ht="75">
      <c r="A12" s="8"/>
      <c r="B12" s="18">
        <v>19010100</v>
      </c>
      <c r="C12" s="13" t="s">
        <v>8</v>
      </c>
      <c r="D12" s="8">
        <v>3200</v>
      </c>
      <c r="E12" s="8">
        <v>3200</v>
      </c>
      <c r="F12" s="23">
        <v>1500</v>
      </c>
      <c r="G12" s="8">
        <v>1304.06</v>
      </c>
      <c r="H12" s="21">
        <f t="shared" si="1"/>
        <v>86.937333333333328</v>
      </c>
    </row>
    <row r="13" spans="1:8" ht="56.25">
      <c r="A13" s="8"/>
      <c r="B13" s="18">
        <v>19010300</v>
      </c>
      <c r="C13" s="13" t="s">
        <v>9</v>
      </c>
      <c r="D13" s="8"/>
      <c r="E13" s="8"/>
      <c r="F13" s="8"/>
      <c r="G13" s="8"/>
      <c r="H13" s="21">
        <f t="shared" si="1"/>
        <v>0</v>
      </c>
    </row>
    <row r="14" spans="1:8" ht="18.75">
      <c r="A14" s="8"/>
      <c r="B14" s="16">
        <v>20000000</v>
      </c>
      <c r="C14" s="10" t="s">
        <v>10</v>
      </c>
      <c r="D14" s="9">
        <f>D15+D20</f>
        <v>662858</v>
      </c>
      <c r="E14" s="9">
        <f>E15+E20</f>
        <v>662858</v>
      </c>
      <c r="F14" s="9">
        <f>F15+F20</f>
        <v>662858</v>
      </c>
      <c r="G14" s="9">
        <f>G15+G20</f>
        <v>454257.7</v>
      </c>
      <c r="H14" s="19">
        <f t="shared" si="1"/>
        <v>68.530167848920883</v>
      </c>
    </row>
    <row r="15" spans="1:8" ht="19.5">
      <c r="A15" s="8"/>
      <c r="B15" s="17">
        <v>21000000</v>
      </c>
      <c r="C15" s="12" t="s">
        <v>11</v>
      </c>
      <c r="D15" s="11">
        <f>D16</f>
        <v>0</v>
      </c>
      <c r="E15" s="11">
        <f>E16</f>
        <v>0</v>
      </c>
      <c r="F15" s="11">
        <f>F16</f>
        <v>0</v>
      </c>
      <c r="G15" s="11">
        <f>G16</f>
        <v>0</v>
      </c>
      <c r="H15" s="20">
        <f t="shared" si="1"/>
        <v>0</v>
      </c>
    </row>
    <row r="16" spans="1:8" ht="37.5">
      <c r="A16" s="8"/>
      <c r="B16" s="18">
        <v>21110000</v>
      </c>
      <c r="C16" s="13" t="s">
        <v>12</v>
      </c>
      <c r="D16" s="8"/>
      <c r="E16" s="8"/>
      <c r="F16" s="8"/>
      <c r="G16" s="8"/>
      <c r="H16" s="21">
        <f t="shared" si="1"/>
        <v>0</v>
      </c>
    </row>
    <row r="17" spans="1:8" ht="19.5">
      <c r="A17" s="8"/>
      <c r="B17" s="17">
        <v>24000000</v>
      </c>
      <c r="C17" s="12" t="s">
        <v>13</v>
      </c>
      <c r="D17" s="11">
        <f t="shared" ref="D17:G18" si="2">D18</f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20">
        <f t="shared" si="1"/>
        <v>0</v>
      </c>
    </row>
    <row r="18" spans="1:8" ht="18.75">
      <c r="A18" s="8"/>
      <c r="B18" s="18">
        <v>24060000</v>
      </c>
      <c r="C18" s="13" t="s">
        <v>14</v>
      </c>
      <c r="D18" s="8">
        <f t="shared" si="2"/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21">
        <f t="shared" si="1"/>
        <v>0</v>
      </c>
    </row>
    <row r="19" spans="1:8" ht="56.25">
      <c r="A19" s="8"/>
      <c r="B19" s="18">
        <v>24062100</v>
      </c>
      <c r="C19" s="13" t="s">
        <v>15</v>
      </c>
      <c r="D19" s="8"/>
      <c r="E19" s="8"/>
      <c r="F19" s="8"/>
      <c r="G19" s="8"/>
      <c r="H19" s="21">
        <f t="shared" si="1"/>
        <v>0</v>
      </c>
    </row>
    <row r="20" spans="1:8" ht="18.75">
      <c r="A20" s="8"/>
      <c r="B20" s="16">
        <v>25000000</v>
      </c>
      <c r="C20" s="10" t="s">
        <v>16</v>
      </c>
      <c r="D20" s="9">
        <f>D21+D26</f>
        <v>662858</v>
      </c>
      <c r="E20" s="9">
        <f>E21+E26</f>
        <v>662858</v>
      </c>
      <c r="F20" s="9">
        <f>F21+F26</f>
        <v>662858</v>
      </c>
      <c r="G20" s="9">
        <f>G21+G26</f>
        <v>454257.7</v>
      </c>
      <c r="H20" s="19">
        <f t="shared" si="1"/>
        <v>68.530167848920883</v>
      </c>
    </row>
    <row r="21" spans="1:8" ht="39">
      <c r="A21" s="8"/>
      <c r="B21" s="17">
        <v>25010000</v>
      </c>
      <c r="C21" s="12" t="s">
        <v>17</v>
      </c>
      <c r="D21" s="11">
        <f>D22+D23+D24</f>
        <v>662858</v>
      </c>
      <c r="E21" s="11">
        <f>E22+E23+E24</f>
        <v>662858</v>
      </c>
      <c r="F21" s="11">
        <f>F22+F23+F24</f>
        <v>662858</v>
      </c>
      <c r="G21" s="11">
        <f>G22+G23+G24</f>
        <v>259968.81</v>
      </c>
      <c r="H21" s="20">
        <f t="shared" si="1"/>
        <v>39.219381828385572</v>
      </c>
    </row>
    <row r="22" spans="1:8" ht="37.5">
      <c r="A22" s="8"/>
      <c r="B22" s="18">
        <v>25010100</v>
      </c>
      <c r="C22" s="13" t="s">
        <v>18</v>
      </c>
      <c r="D22" s="8">
        <v>1500</v>
      </c>
      <c r="E22" s="8">
        <v>1500</v>
      </c>
      <c r="F22" s="8">
        <v>1500</v>
      </c>
      <c r="G22" s="8">
        <v>615</v>
      </c>
      <c r="H22" s="21">
        <f t="shared" si="1"/>
        <v>41</v>
      </c>
    </row>
    <row r="23" spans="1:8" ht="37.5">
      <c r="A23" s="8"/>
      <c r="B23" s="18">
        <v>25010200</v>
      </c>
      <c r="C23" s="13" t="s">
        <v>19</v>
      </c>
      <c r="D23" s="8">
        <v>635000</v>
      </c>
      <c r="E23" s="8">
        <v>635000</v>
      </c>
      <c r="F23" s="8">
        <v>635000</v>
      </c>
      <c r="G23" s="14">
        <v>253622.73</v>
      </c>
      <c r="H23" s="21">
        <f t="shared" si="1"/>
        <v>39.94058740157481</v>
      </c>
    </row>
    <row r="24" spans="1:8" ht="18.75">
      <c r="A24" s="8"/>
      <c r="B24" s="18">
        <v>25010300</v>
      </c>
      <c r="C24" s="13" t="s">
        <v>20</v>
      </c>
      <c r="D24" s="8">
        <v>26358</v>
      </c>
      <c r="E24" s="8">
        <v>26358</v>
      </c>
      <c r="F24" s="8">
        <v>26358</v>
      </c>
      <c r="G24" s="8">
        <v>5731.08</v>
      </c>
      <c r="H24" s="21">
        <f t="shared" si="1"/>
        <v>21.743227862508537</v>
      </c>
    </row>
    <row r="25" spans="1:8" ht="37.5">
      <c r="A25" s="8"/>
      <c r="B25" s="18">
        <v>25010400</v>
      </c>
      <c r="C25" s="13" t="s">
        <v>21</v>
      </c>
      <c r="D25" s="8"/>
      <c r="E25" s="8"/>
      <c r="F25" s="8"/>
      <c r="G25" s="8"/>
      <c r="H25" s="21">
        <f t="shared" si="1"/>
        <v>0</v>
      </c>
    </row>
    <row r="26" spans="1:8" ht="19.5">
      <c r="A26" s="8"/>
      <c r="B26" s="17">
        <v>25020000</v>
      </c>
      <c r="C26" s="12" t="s">
        <v>22</v>
      </c>
      <c r="D26" s="11">
        <f>D27+D28</f>
        <v>0</v>
      </c>
      <c r="E26" s="11">
        <f>E27+E28</f>
        <v>0</v>
      </c>
      <c r="F26" s="11">
        <f>F27+F28</f>
        <v>0</v>
      </c>
      <c r="G26" s="11">
        <f>G27+G28</f>
        <v>194288.89</v>
      </c>
      <c r="H26" s="20">
        <f t="shared" si="1"/>
        <v>0</v>
      </c>
    </row>
    <row r="27" spans="1:8" ht="18.75">
      <c r="A27" s="8"/>
      <c r="B27" s="18">
        <v>25020100</v>
      </c>
      <c r="C27" s="13" t="s">
        <v>23</v>
      </c>
      <c r="D27" s="8"/>
      <c r="E27" s="8"/>
      <c r="F27" s="8"/>
      <c r="G27" s="14">
        <v>194288.89</v>
      </c>
      <c r="H27" s="21">
        <f t="shared" si="1"/>
        <v>0</v>
      </c>
    </row>
    <row r="28" spans="1:8" ht="93.75">
      <c r="A28" s="8"/>
      <c r="B28" s="18">
        <v>25020200</v>
      </c>
      <c r="C28" s="13" t="s">
        <v>24</v>
      </c>
      <c r="D28" s="8"/>
      <c r="E28" s="8"/>
      <c r="F28" s="8"/>
      <c r="G28" s="8"/>
      <c r="H28" s="21">
        <f t="shared" si="1"/>
        <v>0</v>
      </c>
    </row>
    <row r="29" spans="1:8" ht="18.75">
      <c r="A29" s="8"/>
      <c r="B29" s="16">
        <v>30000000</v>
      </c>
      <c r="C29" s="10" t="s">
        <v>25</v>
      </c>
      <c r="D29" s="9">
        <f t="shared" ref="D29:G30" si="3">D30</f>
        <v>0</v>
      </c>
      <c r="E29" s="9">
        <f t="shared" si="3"/>
        <v>0</v>
      </c>
      <c r="F29" s="9">
        <f t="shared" si="3"/>
        <v>0</v>
      </c>
      <c r="G29" s="9">
        <f t="shared" si="3"/>
        <v>0</v>
      </c>
      <c r="H29" s="19">
        <f t="shared" si="1"/>
        <v>0</v>
      </c>
    </row>
    <row r="30" spans="1:8" ht="19.5">
      <c r="A30" s="8"/>
      <c r="B30" s="17">
        <v>31000000</v>
      </c>
      <c r="C30" s="12" t="s">
        <v>26</v>
      </c>
      <c r="D30" s="11">
        <f t="shared" si="3"/>
        <v>0</v>
      </c>
      <c r="E30" s="11">
        <f t="shared" si="3"/>
        <v>0</v>
      </c>
      <c r="F30" s="11">
        <f t="shared" si="3"/>
        <v>0</v>
      </c>
      <c r="G30" s="11">
        <f t="shared" si="3"/>
        <v>0</v>
      </c>
      <c r="H30" s="20">
        <f t="shared" si="1"/>
        <v>0</v>
      </c>
    </row>
    <row r="31" spans="1:8" ht="40.5" customHeight="1">
      <c r="A31" s="8"/>
      <c r="B31" s="18">
        <v>31030000</v>
      </c>
      <c r="C31" s="13" t="s">
        <v>27</v>
      </c>
      <c r="D31" s="8"/>
      <c r="E31" s="8"/>
      <c r="F31" s="8"/>
      <c r="G31" s="8"/>
      <c r="H31" s="21">
        <f>IF(F31=0,0,G31/F31*100)</f>
        <v>0</v>
      </c>
    </row>
    <row r="32" spans="1:8" ht="18.75">
      <c r="A32" s="8"/>
      <c r="B32" s="16">
        <v>50000000</v>
      </c>
      <c r="C32" s="10" t="s">
        <v>28</v>
      </c>
      <c r="D32" s="9">
        <f>D33</f>
        <v>0</v>
      </c>
      <c r="E32" s="9">
        <f>E33</f>
        <v>0</v>
      </c>
      <c r="F32" s="9">
        <f>F33</f>
        <v>0</v>
      </c>
      <c r="G32" s="9">
        <f>G33</f>
        <v>0</v>
      </c>
      <c r="H32" s="19">
        <f t="shared" si="1"/>
        <v>0</v>
      </c>
    </row>
    <row r="33" spans="1:8" ht="56.25">
      <c r="A33" s="8"/>
      <c r="B33" s="18">
        <v>50110000</v>
      </c>
      <c r="C33" s="13" t="s">
        <v>29</v>
      </c>
      <c r="D33" s="8"/>
      <c r="E33" s="8"/>
      <c r="F33" s="8"/>
      <c r="G33" s="8"/>
      <c r="H33" s="21">
        <f t="shared" si="1"/>
        <v>0</v>
      </c>
    </row>
    <row r="34" spans="1:8" ht="18.75">
      <c r="A34" s="24" t="s">
        <v>31</v>
      </c>
      <c r="B34" s="25"/>
      <c r="C34" s="25"/>
      <c r="D34" s="15">
        <f>D9+D14+D29+D32</f>
        <v>666058</v>
      </c>
      <c r="E34" s="15">
        <f>E9+E14+E29+E32</f>
        <v>666058</v>
      </c>
      <c r="F34" s="15">
        <f>F9+F14+F29+F32</f>
        <v>664358</v>
      </c>
      <c r="G34" s="22">
        <f>G9+G14+G29+G32</f>
        <v>455561.76</v>
      </c>
      <c r="H34" s="19">
        <f>IF(F34=0,0,G34/F34*100)</f>
        <v>68.571727893695865</v>
      </c>
    </row>
    <row r="35" spans="1:8" ht="18.75">
      <c r="A35" s="24" t="s">
        <v>32</v>
      </c>
      <c r="B35" s="25"/>
      <c r="C35" s="25"/>
      <c r="D35" s="15">
        <f>D34</f>
        <v>666058</v>
      </c>
      <c r="E35" s="15">
        <f>E34</f>
        <v>666058</v>
      </c>
      <c r="F35" s="15">
        <f>F34</f>
        <v>664358</v>
      </c>
      <c r="G35" s="22">
        <f>G34</f>
        <v>455561.76</v>
      </c>
      <c r="H35" s="19">
        <f t="shared" si="1"/>
        <v>68.571727893695865</v>
      </c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 ht="33.75" customHeight="1">
      <c r="A37" s="3"/>
      <c r="B37" s="3"/>
      <c r="C37" s="6" t="s">
        <v>37</v>
      </c>
      <c r="D37" s="3"/>
      <c r="E37" s="3"/>
      <c r="F37" s="3"/>
      <c r="G37" s="3"/>
      <c r="H37" s="3"/>
    </row>
  </sheetData>
  <mergeCells count="10">
    <mergeCell ref="D2:H3"/>
    <mergeCell ref="B1:C1"/>
    <mergeCell ref="D1:H1"/>
    <mergeCell ref="A34:C34"/>
    <mergeCell ref="A35:C35"/>
    <mergeCell ref="A5:H5"/>
    <mergeCell ref="A7:A8"/>
    <mergeCell ref="B7:B8"/>
    <mergeCell ref="C7:C8"/>
    <mergeCell ref="D7:H7"/>
  </mergeCells>
  <phoneticPr fontId="8" type="noConversion"/>
  <pageMargins left="0.59055118110236204" right="0.59055118110236204" top="0.39370078740157499" bottom="0.39370078740157499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2020-05-21T09:07:17Z</cp:lastPrinted>
  <dcterms:created xsi:type="dcterms:W3CDTF">2020-02-07T06:20:15Z</dcterms:created>
  <dcterms:modified xsi:type="dcterms:W3CDTF">2020-09-15T06:02:55Z</dcterms:modified>
</cp:coreProperties>
</file>