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50" windowHeight="10320" activeTab="0"/>
  </bookViews>
  <sheets>
    <sheet name="додаток 5" sheetId="1" r:id="rId1"/>
  </sheets>
  <definedNames>
    <definedName name="_xlfn.AGGREGATE" hidden="1">#NAME?</definedName>
    <definedName name="_xlnm.Print_Area" localSheetId="0">'додаток 5'!$A$1:$J$38</definedName>
  </definedNames>
  <calcPr fullCalcOnLoad="1"/>
</workbook>
</file>

<file path=xl/sharedStrings.xml><?xml version="1.0" encoding="utf-8"?>
<sst xmlns="http://schemas.openxmlformats.org/spreadsheetml/2006/main" count="126" uniqueCount="104">
  <si>
    <t>Загальний фонд</t>
  </si>
  <si>
    <t>Спеціальний фонд</t>
  </si>
  <si>
    <t>0100000</t>
  </si>
  <si>
    <t>0620</t>
  </si>
  <si>
    <t>Охорона та раціональне використання природних ресурсів</t>
  </si>
  <si>
    <t>0511</t>
  </si>
  <si>
    <t>грн.</t>
  </si>
  <si>
    <t>Нижньосироватська сільська рада</t>
  </si>
  <si>
    <t>0110000</t>
  </si>
  <si>
    <t>1010</t>
  </si>
  <si>
    <t>0910</t>
  </si>
  <si>
    <t>0443</t>
  </si>
  <si>
    <t>1020</t>
  </si>
  <si>
    <t>0921</t>
  </si>
  <si>
    <t>Надання загальної середньої освіти загальноосвітніми навчальними закладами (в т.ч. школою-дитячим садком, iнтернатом при школi), спецiалiзованими школами, лiцеями, гiмназiями, колегiумами</t>
  </si>
  <si>
    <t>0114060</t>
  </si>
  <si>
    <t>Відділ освіти Нижньосироватської сільської ради</t>
  </si>
  <si>
    <t>1070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</si>
  <si>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</si>
  <si>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</si>
  <si>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</si>
  <si>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0113242</t>
  </si>
  <si>
    <t>0114030</t>
  </si>
  <si>
    <t>0824</t>
  </si>
  <si>
    <t>0828</t>
  </si>
  <si>
    <t>0115061</t>
  </si>
  <si>
    <t>0810</t>
  </si>
  <si>
    <t>0116013</t>
  </si>
  <si>
    <t>0116030</t>
  </si>
  <si>
    <t>Організація благоустрою населених пунктів</t>
  </si>
  <si>
    <t>0117350</t>
  </si>
  <si>
    <t>Розроблення схем планування та забудови територій (містобудівної документації)</t>
  </si>
  <si>
    <t>0118311</t>
  </si>
  <si>
    <t>0611010</t>
  </si>
  <si>
    <t>Надання дошкільної освіти</t>
  </si>
  <si>
    <t>0611020</t>
  </si>
  <si>
    <t>0613140</t>
  </si>
  <si>
    <t>3140</t>
  </si>
  <si>
    <t>1040</t>
  </si>
  <si>
    <t>Фінансове управління Нижньосироватської сільської ради ( в частині міжбюджетних трансфертів, резервного фонду)</t>
  </si>
  <si>
    <t>0180</t>
  </si>
  <si>
    <t>3719770</t>
  </si>
  <si>
    <t>9770</t>
  </si>
  <si>
    <t>Інші субвенції з місцевого бюджету</t>
  </si>
  <si>
    <t>Програма соціального захисту населення на 2017-2021 рік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</si>
  <si>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 катастрофи)</t>
  </si>
  <si>
    <t xml:space="preserve">Первинна медична допомога населенню, що надається амбулаторно-поліклінічніми закладами (відділеннями) </t>
  </si>
  <si>
    <t>0721</t>
  </si>
  <si>
    <t>0112113</t>
  </si>
  <si>
    <t>0600000</t>
  </si>
  <si>
    <t>0610000</t>
  </si>
  <si>
    <t>3700000</t>
  </si>
  <si>
    <t>Програма відшкодування компенсаційних виплат за перевезення окремих пільгових категорій громадян  Н.Сироватської сільської ради на приміських маршрутах автомобільним транспортом на 2017-2021р.</t>
  </si>
  <si>
    <t>3710000</t>
  </si>
  <si>
    <t>Секретар сільської ради                                                                                                                                            Г.М.Носенко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</si>
  <si>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</si>
  <si>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</si>
  <si>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</si>
  <si>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місцевих центрів фізичного здоров'я  населення "Спорт для всіх" та проведення фізкультурно- масових заходів серед населення регіону</t>
  </si>
  <si>
    <t>Забезпечення діяльності водопровідно-каналізаційного господарства</t>
  </si>
  <si>
    <t>Усього</t>
  </si>
  <si>
    <t xml:space="preserve">усього </t>
  </si>
  <si>
    <t>у тому числі бюджет розвитку</t>
  </si>
  <si>
    <t>0113032</t>
  </si>
  <si>
    <t>3032</t>
  </si>
  <si>
    <t xml:space="preserve">Надання пільг окремим категоріям громадян з оплати послуг зв'язку </t>
  </si>
  <si>
    <t>0113035</t>
  </si>
  <si>
    <t>3035</t>
  </si>
  <si>
    <t>Компенсаційні виплати на пільговий проїзд  окремих категорій громадян на залізничному транспорті</t>
  </si>
  <si>
    <t>0113180</t>
  </si>
  <si>
    <t>3180</t>
  </si>
  <si>
    <t>1060</t>
  </si>
  <si>
    <t>Надання пільг населення (крім ветеранів війни і праці , військової служби, органів внутрішніх справ та громадян , які постраждали внаслідок Чорнобильської катастрофи) на оплату житлово- комунальних послуг</t>
  </si>
  <si>
    <t>0113210</t>
  </si>
  <si>
    <t>3210</t>
  </si>
  <si>
    <t>0117610</t>
  </si>
  <si>
    <t>0411</t>
  </si>
  <si>
    <t xml:space="preserve">Сприяння розвитку малого та середнього підприємництва </t>
  </si>
  <si>
    <t>0117680</t>
  </si>
  <si>
    <t>0490</t>
  </si>
  <si>
    <t xml:space="preserve">Членські внески до асоціацій органів місцевого самоврядування 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</si>
  <si>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</si>
  <si>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</si>
  <si>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 xml:space="preserve">Організація та проведення громадських робіт </t>
  </si>
  <si>
    <t>1050</t>
  </si>
  <si>
    <t>Програма відшкодування компенсаційних виплат за перевезення окремих пільгових категорій громадян  Н.Сироватської сільської ради на приміських маршрутах залізничним транспортом на 2017-2021р.</t>
  </si>
  <si>
    <t>УСЬОГО</t>
  </si>
  <si>
    <t>Розподіл витрат бюджету Нижньосироватської сільської об'єднаної територіальної громади на реалізацію місцевих/регіональних програм у 2020 році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</si>
  <si>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</si>
  <si>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</si>
  <si>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</si>
  <si>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Дата і номер документа, яким затверджено місцеву регіональну програму</t>
  </si>
  <si>
    <t>(код бюджету)</t>
  </si>
  <si>
    <t>0613242</t>
  </si>
  <si>
    <t>3242</t>
  </si>
  <si>
    <t>1090</t>
  </si>
  <si>
    <t>Додаток № 5
до  рішення  ___ сесії сьомого скликання  Нижньосироватської сільської ради від   грудня 2019 року                                                                            
"Про бюджет Нижньосироватської сільської об'єднаної територіальної громади на 2020 рік"</t>
  </si>
  <si>
    <t>Програма економічного і соціального розвитку громади на 2020 рік (фінансування об'єктів за рахунок коштів місцевого бюджету)</t>
  </si>
  <si>
    <t>Місцева програма на 2020 рік "Здоров'я населення"</t>
  </si>
  <si>
    <t>Цільова програма розвитку культури на 2020 рік</t>
  </si>
  <si>
    <t>Цільова програма розвитку освіти на 2020 рік</t>
  </si>
  <si>
    <t>3719710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</si>
  <si>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</si>
  <si>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Програма економічного і соціального розвитку громади на 2020рік (фінансування об'єктів за рахунок коштів місцевого бюджету)</t>
  </si>
</sst>
</file>

<file path=xl/styles.xml><?xml version="1.0" encoding="utf-8"?>
<styleSheet xmlns="http://schemas.openxmlformats.org/spreadsheetml/2006/main">
  <numFmts count="5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5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6" fillId="1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192" fontId="30" fillId="0" borderId="12" xfId="93" applyNumberFormat="1" applyFont="1" applyBorder="1" applyAlignment="1">
      <alignment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7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justify" vertical="center" wrapText="1"/>
    </xf>
    <xf numFmtId="192" fontId="28" fillId="0" borderId="0" xfId="0" applyNumberFormat="1" applyFont="1" applyBorder="1" applyAlignment="1">
      <alignment vertical="justify"/>
    </xf>
    <xf numFmtId="192" fontId="32" fillId="0" borderId="0" xfId="0" applyNumberFormat="1" applyFont="1" applyBorder="1" applyAlignment="1">
      <alignment horizontal="center" vertical="center"/>
    </xf>
    <xf numFmtId="192" fontId="30" fillId="0" borderId="0" xfId="93" applyNumberFormat="1" applyFont="1" applyBorder="1" applyAlignment="1">
      <alignment horizontal="center" vertical="center"/>
      <protection/>
    </xf>
    <xf numFmtId="0" fontId="33" fillId="0" borderId="11" xfId="0" applyNumberFormat="1" applyFont="1" applyFill="1" applyBorder="1" applyAlignment="1" applyProtection="1">
      <alignment horizontal="center" vertical="center"/>
      <protection/>
    </xf>
    <xf numFmtId="49" fontId="34" fillId="0" borderId="12" xfId="0" applyNumberFormat="1" applyFont="1" applyBorder="1" applyAlignment="1">
      <alignment horizontal="right" vertical="center" wrapText="1"/>
    </xf>
    <xf numFmtId="49" fontId="35" fillId="0" borderId="12" xfId="0" applyNumberFormat="1" applyFont="1" applyBorder="1" applyAlignment="1">
      <alignment horizontal="right" vertical="center" wrapText="1"/>
    </xf>
    <xf numFmtId="49" fontId="34" fillId="0" borderId="12" xfId="0" applyNumberFormat="1" applyFont="1" applyFill="1" applyBorder="1" applyAlignment="1">
      <alignment horizontal="right" vertical="center"/>
    </xf>
    <xf numFmtId="0" fontId="35" fillId="0" borderId="12" xfId="0" applyFont="1" applyBorder="1" applyAlignment="1">
      <alignment horizontal="right" vertical="center"/>
    </xf>
    <xf numFmtId="49" fontId="35" fillId="0" borderId="12" xfId="0" applyNumberFormat="1" applyFont="1" applyBorder="1" applyAlignment="1">
      <alignment horizontal="right" vertical="center"/>
    </xf>
    <xf numFmtId="0" fontId="35" fillId="26" borderId="12" xfId="0" applyFont="1" applyFill="1" applyBorder="1" applyAlignment="1">
      <alignment horizontal="right" vertical="center" wrapText="1"/>
    </xf>
    <xf numFmtId="49" fontId="35" fillId="26" borderId="12" xfId="0" applyNumberFormat="1" applyFont="1" applyFill="1" applyBorder="1" applyAlignment="1">
      <alignment horizontal="right" vertical="center" wrapText="1"/>
    </xf>
    <xf numFmtId="0" fontId="35" fillId="0" borderId="13" xfId="0" applyFont="1" applyFill="1" applyBorder="1" applyAlignment="1">
      <alignment horizontal="right" vertical="center"/>
    </xf>
    <xf numFmtId="49" fontId="35" fillId="0" borderId="13" xfId="0" applyNumberFormat="1" applyFont="1" applyBorder="1" applyAlignment="1">
      <alignment horizontal="right" vertical="center"/>
    </xf>
    <xf numFmtId="49" fontId="35" fillId="0" borderId="12" xfId="0" applyNumberFormat="1" applyFont="1" applyFill="1" applyBorder="1" applyAlignment="1">
      <alignment horizontal="right" vertical="center"/>
    </xf>
    <xf numFmtId="49" fontId="35" fillId="0" borderId="13" xfId="0" applyNumberFormat="1" applyFont="1" applyFill="1" applyBorder="1" applyAlignment="1">
      <alignment horizontal="right" vertical="center"/>
    </xf>
    <xf numFmtId="49" fontId="33" fillId="0" borderId="12" xfId="0" applyNumberFormat="1" applyFont="1" applyBorder="1" applyAlignment="1">
      <alignment horizontal="left" vertical="center" wrapText="1"/>
    </xf>
    <xf numFmtId="49" fontId="33" fillId="0" borderId="14" xfId="0" applyNumberFormat="1" applyFont="1" applyBorder="1" applyAlignment="1">
      <alignment horizontal="left" vertical="center" wrapText="1"/>
    </xf>
    <xf numFmtId="0" fontId="3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192" fontId="38" fillId="0" borderId="12" xfId="93" applyNumberFormat="1" applyFont="1" applyBorder="1" applyAlignment="1">
      <alignment horizontal="center" vertical="center" wrapText="1"/>
      <protection/>
    </xf>
    <xf numFmtId="0" fontId="33" fillId="0" borderId="14" xfId="0" applyFont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vertical="center"/>
    </xf>
    <xf numFmtId="0" fontId="34" fillId="0" borderId="12" xfId="0" applyFont="1" applyFill="1" applyBorder="1" applyAlignment="1">
      <alignment horizontal="right" vertical="center" wrapText="1"/>
    </xf>
    <xf numFmtId="49" fontId="34" fillId="0" borderId="12" xfId="0" applyNumberFormat="1" applyFont="1" applyBorder="1" applyAlignment="1">
      <alignment horizontal="right" vertical="center"/>
    </xf>
    <xf numFmtId="192" fontId="40" fillId="0" borderId="12" xfId="93" applyNumberFormat="1" applyFont="1" applyBorder="1" applyAlignment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49" fontId="34" fillId="0" borderId="12" xfId="0" applyNumberFormat="1" applyFont="1" applyFill="1" applyBorder="1" applyAlignment="1">
      <alignment horizontal="right" vertical="center" wrapText="1"/>
    </xf>
    <xf numFmtId="192" fontId="37" fillId="0" borderId="12" xfId="93" applyNumberFormat="1" applyFont="1" applyBorder="1" applyAlignment="1">
      <alignment vertical="center"/>
      <protection/>
    </xf>
    <xf numFmtId="192" fontId="36" fillId="0" borderId="12" xfId="93" applyNumberFormat="1" applyFont="1" applyBorder="1" applyAlignment="1">
      <alignment vertical="center"/>
      <protection/>
    </xf>
    <xf numFmtId="192" fontId="36" fillId="26" borderId="12" xfId="93" applyNumberFormat="1" applyFont="1" applyFill="1" applyBorder="1" applyAlignment="1">
      <alignment vertical="center"/>
      <protection/>
    </xf>
    <xf numFmtId="192" fontId="37" fillId="0" borderId="12" xfId="0" applyNumberFormat="1" applyFont="1" applyBorder="1" applyAlignment="1">
      <alignment vertical="center"/>
    </xf>
    <xf numFmtId="0" fontId="34" fillId="0" borderId="12" xfId="0" applyFont="1" applyFill="1" applyBorder="1" applyAlignment="1">
      <alignment horizontal="right" vertical="center"/>
    </xf>
    <xf numFmtId="192" fontId="37" fillId="26" borderId="12" xfId="93" applyNumberFormat="1" applyFont="1" applyFill="1" applyBorder="1" applyAlignment="1">
      <alignment vertical="center"/>
      <protection/>
    </xf>
    <xf numFmtId="0" fontId="20" fillId="0" borderId="0" xfId="0" applyFont="1" applyFill="1" applyAlignment="1">
      <alignment horizontal="center" vertical="center"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12" xfId="0" applyFont="1" applyFill="1" applyBorder="1" applyAlignment="1">
      <alignment horizontal="right" vertical="center" wrapText="1"/>
    </xf>
    <xf numFmtId="192" fontId="36" fillId="0" borderId="12" xfId="93" applyNumberFormat="1" applyFont="1" applyFill="1" applyBorder="1" applyAlignment="1">
      <alignment vertical="center"/>
      <protection/>
    </xf>
    <xf numFmtId="49" fontId="35" fillId="0" borderId="12" xfId="0" applyNumberFormat="1" applyFont="1" applyFill="1" applyBorder="1" applyAlignment="1">
      <alignment horizontal="right" vertical="center" wrapText="1"/>
    </xf>
    <xf numFmtId="192" fontId="41" fillId="0" borderId="12" xfId="93" applyNumberFormat="1" applyFont="1" applyBorder="1" applyAlignment="1">
      <alignment horizontal="center" vertical="center" wrapText="1"/>
      <protection/>
    </xf>
    <xf numFmtId="192" fontId="41" fillId="26" borderId="12" xfId="93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3" fillId="0" borderId="14" xfId="0" applyFont="1" applyFill="1" applyBorder="1" applyAlignment="1">
      <alignment vertical="center" wrapText="1"/>
    </xf>
    <xf numFmtId="49" fontId="35" fillId="0" borderId="12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33" fillId="26" borderId="14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right" vertical="center" wrapText="1"/>
    </xf>
    <xf numFmtId="192" fontId="40" fillId="0" borderId="12" xfId="0" applyNumberFormat="1" applyFont="1" applyBorder="1" applyAlignment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192" fontId="48" fillId="26" borderId="12" xfId="93" applyNumberFormat="1" applyFont="1" applyFill="1" applyBorder="1" applyAlignment="1">
      <alignment vertical="center"/>
      <protection/>
    </xf>
    <xf numFmtId="192" fontId="38" fillId="0" borderId="12" xfId="93" applyNumberFormat="1" applyFont="1" applyFill="1" applyBorder="1" applyAlignment="1">
      <alignment horizontal="center" vertical="center" wrapText="1"/>
      <protection/>
    </xf>
    <xf numFmtId="0" fontId="33" fillId="0" borderId="12" xfId="0" applyFont="1" applyBorder="1" applyAlignment="1">
      <alignment horizontal="left" wrapText="1"/>
    </xf>
    <xf numFmtId="0" fontId="33" fillId="0" borderId="14" xfId="0" applyFont="1" applyBorder="1" applyAlignment="1">
      <alignment horizontal="left" vertical="center" wrapText="1"/>
    </xf>
    <xf numFmtId="0" fontId="35" fillId="0" borderId="12" xfId="0" applyFont="1" applyFill="1" applyBorder="1" applyAlignment="1">
      <alignment horizontal="right" vertical="center"/>
    </xf>
    <xf numFmtId="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top" wrapText="1"/>
      <protection/>
    </xf>
    <xf numFmtId="0" fontId="34" fillId="0" borderId="18" xfId="0" applyFont="1" applyBorder="1" applyAlignment="1">
      <alignment horizont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7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right" vertical="center" wrapText="1"/>
    </xf>
    <xf numFmtId="49" fontId="35" fillId="0" borderId="13" xfId="0" applyNumberFormat="1" applyFont="1" applyFill="1" applyBorder="1" applyAlignment="1">
      <alignment horizontal="right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zoomScalePageLayoutView="0" workbookViewId="0" topLeftCell="A1">
      <selection activeCell="H31" sqref="H31"/>
    </sheetView>
  </sheetViews>
  <sheetFormatPr defaultColWidth="9.16015625" defaultRowHeight="12.75"/>
  <cols>
    <col min="1" max="1" width="22" style="6" customWidth="1"/>
    <col min="2" max="2" width="16.5" style="6" customWidth="1"/>
    <col min="3" max="3" width="17.33203125" style="6" customWidth="1"/>
    <col min="4" max="4" width="69" style="2" customWidth="1"/>
    <col min="5" max="5" width="41.5" style="2" customWidth="1"/>
    <col min="6" max="6" width="25.16015625" style="2" customWidth="1"/>
    <col min="7" max="10" width="21.16015625" style="2" customWidth="1"/>
    <col min="11" max="11" width="4.33203125" style="1" customWidth="1"/>
    <col min="12" max="16384" width="9.16015625" style="1" customWidth="1"/>
  </cols>
  <sheetData>
    <row r="1" spans="7:10" ht="64.5" customHeight="1">
      <c r="G1" s="82" t="s">
        <v>96</v>
      </c>
      <c r="H1" s="82"/>
      <c r="I1" s="82"/>
      <c r="J1" s="82"/>
    </row>
    <row r="2" spans="1:10" ht="38.25" customHeight="1">
      <c r="A2" s="83" t="s">
        <v>87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21" customHeight="1">
      <c r="A3" s="81">
        <v>18514000000</v>
      </c>
      <c r="B3" s="81"/>
      <c r="C3" s="72"/>
      <c r="D3" s="72"/>
      <c r="E3" s="72"/>
      <c r="F3" s="72"/>
      <c r="G3" s="72"/>
      <c r="H3" s="72"/>
      <c r="I3" s="72"/>
      <c r="J3" s="72"/>
    </row>
    <row r="4" spans="1:10" ht="23.25" customHeight="1">
      <c r="A4" s="80" t="s">
        <v>92</v>
      </c>
      <c r="B4" s="80"/>
      <c r="C4" s="72"/>
      <c r="D4" s="72"/>
      <c r="E4" s="72"/>
      <c r="F4" s="72"/>
      <c r="G4" s="72"/>
      <c r="H4" s="72"/>
      <c r="I4" s="72"/>
      <c r="J4" s="72"/>
    </row>
    <row r="5" spans="1:10" ht="13.5" customHeight="1">
      <c r="A5" s="7"/>
      <c r="B5" s="8"/>
      <c r="C5" s="8"/>
      <c r="D5" s="3"/>
      <c r="E5" s="9"/>
      <c r="F5" s="9"/>
      <c r="G5" s="9"/>
      <c r="H5" s="9"/>
      <c r="I5" s="10"/>
      <c r="J5" s="17" t="s">
        <v>6</v>
      </c>
    </row>
    <row r="6" spans="1:10" ht="78" customHeight="1">
      <c r="A6" s="87" t="s">
        <v>88</v>
      </c>
      <c r="B6" s="78" t="s">
        <v>89</v>
      </c>
      <c r="C6" s="78" t="s">
        <v>81</v>
      </c>
      <c r="D6" s="78" t="s">
        <v>90</v>
      </c>
      <c r="E6" s="88" t="s">
        <v>82</v>
      </c>
      <c r="F6" s="88" t="s">
        <v>91</v>
      </c>
      <c r="G6" s="78" t="s">
        <v>60</v>
      </c>
      <c r="H6" s="78" t="s">
        <v>0</v>
      </c>
      <c r="I6" s="85" t="s">
        <v>1</v>
      </c>
      <c r="J6" s="86"/>
    </row>
    <row r="7" spans="1:10" ht="32.25" customHeight="1">
      <c r="A7" s="79"/>
      <c r="B7" s="79"/>
      <c r="C7" s="79"/>
      <c r="D7" s="79"/>
      <c r="E7" s="79"/>
      <c r="F7" s="79"/>
      <c r="G7" s="79"/>
      <c r="H7" s="79"/>
      <c r="I7" s="56" t="s">
        <v>61</v>
      </c>
      <c r="J7" s="56" t="s">
        <v>62</v>
      </c>
    </row>
    <row r="8" spans="1:10" ht="18" customHeight="1">
      <c r="A8" s="58">
        <v>1</v>
      </c>
      <c r="B8" s="53">
        <v>2</v>
      </c>
      <c r="C8" s="54">
        <v>3</v>
      </c>
      <c r="D8" s="55">
        <v>4</v>
      </c>
      <c r="E8" s="56">
        <v>5</v>
      </c>
      <c r="F8" s="56">
        <v>6</v>
      </c>
      <c r="G8" s="57">
        <v>7</v>
      </c>
      <c r="H8" s="57">
        <v>8</v>
      </c>
      <c r="I8" s="56">
        <v>9</v>
      </c>
      <c r="J8" s="56">
        <v>10</v>
      </c>
    </row>
    <row r="9" spans="1:10" s="44" customFormat="1" ht="21.75" customHeight="1">
      <c r="A9" s="18" t="s">
        <v>2</v>
      </c>
      <c r="B9" s="18"/>
      <c r="C9" s="18"/>
      <c r="D9" s="33" t="s">
        <v>7</v>
      </c>
      <c r="E9" s="5"/>
      <c r="F9" s="5"/>
      <c r="G9" s="46">
        <f>G10</f>
        <v>4564704</v>
      </c>
      <c r="H9" s="46">
        <f>H10</f>
        <v>4558804</v>
      </c>
      <c r="I9" s="46">
        <f>I10</f>
        <v>5900</v>
      </c>
      <c r="J9" s="46">
        <f>J10</f>
        <v>0</v>
      </c>
    </row>
    <row r="10" spans="1:10" s="44" customFormat="1" ht="20.25" customHeight="1">
      <c r="A10" s="18" t="s">
        <v>8</v>
      </c>
      <c r="B10" s="18"/>
      <c r="C10" s="18"/>
      <c r="D10" s="34" t="s">
        <v>7</v>
      </c>
      <c r="E10" s="5"/>
      <c r="F10" s="5"/>
      <c r="G10" s="46">
        <f>H10+I10</f>
        <v>4564704</v>
      </c>
      <c r="H10" s="46">
        <f>H11+H12+H13+H14+H15+H16+H17+H18+H19+H20+H21+H22+H23+H24+H25+H26</f>
        <v>4558804</v>
      </c>
      <c r="I10" s="46">
        <f>I11+I12+I13+I14+I15+I16+I17+I18+I19+I20+I21+I22+I23+I24+I25+I26</f>
        <v>5900</v>
      </c>
      <c r="J10" s="46">
        <f>J11+J12+J13+J14+J15+J16+J17+J18+J19+J20+J21+J22+J23+J24+J25+J26</f>
        <v>0</v>
      </c>
    </row>
    <row r="11" spans="1:10" s="38" customFormat="1" ht="52.5" customHeight="1">
      <c r="A11" s="27" t="s">
        <v>48</v>
      </c>
      <c r="B11" s="59">
        <v>2113</v>
      </c>
      <c r="C11" s="22" t="s">
        <v>47</v>
      </c>
      <c r="D11" s="31" t="s">
        <v>46</v>
      </c>
      <c r="E11" s="35" t="s">
        <v>98</v>
      </c>
      <c r="F11" s="35"/>
      <c r="G11" s="47">
        <f aca="true" t="shared" si="0" ref="G11:G36">H11+I11</f>
        <v>1672010</v>
      </c>
      <c r="H11" s="60">
        <v>1672010</v>
      </c>
      <c r="I11" s="48"/>
      <c r="J11" s="46"/>
    </row>
    <row r="12" spans="1:10" s="67" customFormat="1" ht="42" customHeight="1">
      <c r="A12" s="24" t="s">
        <v>63</v>
      </c>
      <c r="B12" s="24" t="s">
        <v>64</v>
      </c>
      <c r="C12" s="61" t="s">
        <v>17</v>
      </c>
      <c r="D12" s="68" t="s">
        <v>65</v>
      </c>
      <c r="E12" s="35" t="s">
        <v>44</v>
      </c>
      <c r="F12" s="62"/>
      <c r="G12" s="47">
        <f t="shared" si="0"/>
        <v>5500</v>
      </c>
      <c r="H12" s="48">
        <v>5500</v>
      </c>
      <c r="I12" s="63"/>
      <c r="J12" s="73"/>
    </row>
    <row r="13" spans="1:10" s="39" customFormat="1" ht="126" customHeight="1">
      <c r="A13" s="19" t="s">
        <v>18</v>
      </c>
      <c r="B13" s="19" t="s">
        <v>19</v>
      </c>
      <c r="C13" s="19" t="s">
        <v>17</v>
      </c>
      <c r="D13" s="30" t="s">
        <v>20</v>
      </c>
      <c r="E13" s="35" t="s">
        <v>52</v>
      </c>
      <c r="F13" s="35"/>
      <c r="G13" s="47">
        <f t="shared" si="0"/>
        <v>200000</v>
      </c>
      <c r="H13" s="47">
        <v>200000</v>
      </c>
      <c r="I13" s="47"/>
      <c r="J13" s="46"/>
    </row>
    <row r="14" spans="1:10" s="39" customFormat="1" ht="125.25" customHeight="1">
      <c r="A14" s="19" t="s">
        <v>66</v>
      </c>
      <c r="B14" s="19" t="s">
        <v>67</v>
      </c>
      <c r="C14" s="19" t="s">
        <v>17</v>
      </c>
      <c r="D14" s="30" t="s">
        <v>68</v>
      </c>
      <c r="E14" s="74" t="s">
        <v>85</v>
      </c>
      <c r="F14" s="35"/>
      <c r="G14" s="47">
        <f t="shared" si="0"/>
        <v>300000</v>
      </c>
      <c r="H14" s="47">
        <v>300000</v>
      </c>
      <c r="I14" s="47"/>
      <c r="J14" s="46"/>
    </row>
    <row r="15" spans="1:10" s="64" customFormat="1" ht="95.25" customHeight="1">
      <c r="A15" s="19" t="s">
        <v>69</v>
      </c>
      <c r="B15" s="19" t="s">
        <v>70</v>
      </c>
      <c r="C15" s="19" t="s">
        <v>71</v>
      </c>
      <c r="D15" s="30" t="s">
        <v>72</v>
      </c>
      <c r="E15" s="35" t="s">
        <v>44</v>
      </c>
      <c r="F15" s="35"/>
      <c r="G15" s="47">
        <f t="shared" si="0"/>
        <v>5000</v>
      </c>
      <c r="H15" s="47">
        <v>5000</v>
      </c>
      <c r="I15" s="47"/>
      <c r="J15" s="46"/>
    </row>
    <row r="16" spans="1:10" s="64" customFormat="1" ht="77.25" customHeight="1">
      <c r="A16" s="66" t="s">
        <v>73</v>
      </c>
      <c r="B16" s="66" t="s">
        <v>74</v>
      </c>
      <c r="C16" s="66" t="s">
        <v>84</v>
      </c>
      <c r="D16" s="65" t="s">
        <v>83</v>
      </c>
      <c r="E16" s="35" t="s">
        <v>97</v>
      </c>
      <c r="F16" s="35"/>
      <c r="G16" s="47">
        <f t="shared" si="0"/>
        <v>34650</v>
      </c>
      <c r="H16" s="47">
        <v>34650</v>
      </c>
      <c r="I16" s="47"/>
      <c r="J16" s="46"/>
    </row>
    <row r="17" spans="1:10" s="39" customFormat="1" ht="37.5" customHeight="1">
      <c r="A17" s="27" t="s">
        <v>21</v>
      </c>
      <c r="B17" s="21">
        <v>3242</v>
      </c>
      <c r="C17" s="21">
        <v>1090</v>
      </c>
      <c r="D17" s="31" t="s">
        <v>55</v>
      </c>
      <c r="E17" s="35" t="s">
        <v>44</v>
      </c>
      <c r="F17" s="35"/>
      <c r="G17" s="47">
        <f t="shared" si="0"/>
        <v>400000</v>
      </c>
      <c r="H17" s="47">
        <v>400000</v>
      </c>
      <c r="I17" s="47"/>
      <c r="J17" s="46"/>
    </row>
    <row r="18" spans="1:10" s="4" customFormat="1" ht="33" customHeight="1">
      <c r="A18" s="27" t="s">
        <v>22</v>
      </c>
      <c r="B18" s="21">
        <v>4030</v>
      </c>
      <c r="C18" s="22" t="s">
        <v>23</v>
      </c>
      <c r="D18" s="31" t="s">
        <v>56</v>
      </c>
      <c r="E18" s="35" t="s">
        <v>99</v>
      </c>
      <c r="F18" s="35"/>
      <c r="G18" s="47">
        <f t="shared" si="0"/>
        <v>60469</v>
      </c>
      <c r="H18" s="47">
        <v>60469</v>
      </c>
      <c r="I18" s="47"/>
      <c r="J18" s="46"/>
    </row>
    <row r="19" spans="1:10" s="4" customFormat="1" ht="51.75" customHeight="1">
      <c r="A19" s="27" t="s">
        <v>15</v>
      </c>
      <c r="B19" s="21">
        <v>4060</v>
      </c>
      <c r="C19" s="22" t="s">
        <v>24</v>
      </c>
      <c r="D19" s="31" t="s">
        <v>57</v>
      </c>
      <c r="E19" s="35" t="s">
        <v>99</v>
      </c>
      <c r="F19" s="35"/>
      <c r="G19" s="47">
        <f t="shared" si="0"/>
        <v>275900</v>
      </c>
      <c r="H19" s="47">
        <v>274400</v>
      </c>
      <c r="I19" s="47">
        <v>1500</v>
      </c>
      <c r="J19" s="46"/>
    </row>
    <row r="20" spans="1:10" s="39" customFormat="1" ht="78.75" customHeight="1">
      <c r="A20" s="27" t="s">
        <v>25</v>
      </c>
      <c r="B20" s="21">
        <v>5061</v>
      </c>
      <c r="C20" s="22" t="s">
        <v>26</v>
      </c>
      <c r="D20" s="75" t="s">
        <v>58</v>
      </c>
      <c r="E20" s="35" t="s">
        <v>97</v>
      </c>
      <c r="F20" s="35"/>
      <c r="G20" s="47">
        <f t="shared" si="0"/>
        <v>150000</v>
      </c>
      <c r="H20" s="47">
        <v>150000</v>
      </c>
      <c r="I20" s="47"/>
      <c r="J20" s="46"/>
    </row>
    <row r="21" spans="1:10" s="39" customFormat="1" ht="76.5" customHeight="1">
      <c r="A21" s="27" t="s">
        <v>27</v>
      </c>
      <c r="B21" s="21">
        <v>6013</v>
      </c>
      <c r="C21" s="22" t="s">
        <v>3</v>
      </c>
      <c r="D21" s="76" t="s">
        <v>59</v>
      </c>
      <c r="E21" s="35" t="s">
        <v>97</v>
      </c>
      <c r="F21" s="35"/>
      <c r="G21" s="47">
        <f t="shared" si="0"/>
        <v>38800</v>
      </c>
      <c r="H21" s="47">
        <v>37600</v>
      </c>
      <c r="I21" s="47">
        <v>1200</v>
      </c>
      <c r="J21" s="46"/>
    </row>
    <row r="22" spans="1:10" s="4" customFormat="1" ht="66" customHeight="1">
      <c r="A22" s="27" t="s">
        <v>28</v>
      </c>
      <c r="B22" s="23">
        <v>6030</v>
      </c>
      <c r="C22" s="24" t="s">
        <v>3</v>
      </c>
      <c r="D22" s="36" t="s">
        <v>29</v>
      </c>
      <c r="E22" s="35" t="s">
        <v>97</v>
      </c>
      <c r="F22" s="35"/>
      <c r="G22" s="47">
        <f t="shared" si="0"/>
        <v>989175</v>
      </c>
      <c r="H22" s="47">
        <v>989175</v>
      </c>
      <c r="I22" s="47"/>
      <c r="J22" s="46"/>
    </row>
    <row r="23" spans="1:10" s="4" customFormat="1" ht="65.25" customHeight="1">
      <c r="A23" s="27" t="s">
        <v>30</v>
      </c>
      <c r="B23" s="25">
        <v>7350</v>
      </c>
      <c r="C23" s="26" t="s">
        <v>11</v>
      </c>
      <c r="D23" s="31" t="s">
        <v>31</v>
      </c>
      <c r="E23" s="35" t="s">
        <v>97</v>
      </c>
      <c r="F23" s="35"/>
      <c r="G23" s="47">
        <f t="shared" si="0"/>
        <v>320000</v>
      </c>
      <c r="H23" s="47">
        <v>320000</v>
      </c>
      <c r="I23" s="47"/>
      <c r="J23" s="46"/>
    </row>
    <row r="24" spans="1:10" s="4" customFormat="1" ht="73.5" customHeight="1">
      <c r="A24" s="27" t="s">
        <v>75</v>
      </c>
      <c r="B24" s="25">
        <v>7610</v>
      </c>
      <c r="C24" s="26" t="s">
        <v>76</v>
      </c>
      <c r="D24" s="31" t="s">
        <v>77</v>
      </c>
      <c r="E24" s="35" t="s">
        <v>97</v>
      </c>
      <c r="F24" s="35"/>
      <c r="G24" s="47">
        <f t="shared" si="0"/>
        <v>100000</v>
      </c>
      <c r="H24" s="47">
        <v>100000</v>
      </c>
      <c r="I24" s="47"/>
      <c r="J24" s="46"/>
    </row>
    <row r="25" spans="1:10" s="4" customFormat="1" ht="74.25" customHeight="1">
      <c r="A25" s="27" t="s">
        <v>78</v>
      </c>
      <c r="B25" s="25">
        <v>7680</v>
      </c>
      <c r="C25" s="26" t="s">
        <v>79</v>
      </c>
      <c r="D25" s="31" t="s">
        <v>80</v>
      </c>
      <c r="E25" s="35" t="s">
        <v>97</v>
      </c>
      <c r="F25" s="35"/>
      <c r="G25" s="47">
        <f t="shared" si="0"/>
        <v>10000</v>
      </c>
      <c r="H25" s="47">
        <v>10000</v>
      </c>
      <c r="I25" s="47"/>
      <c r="J25" s="46"/>
    </row>
    <row r="26" spans="1:10" s="39" customFormat="1" ht="77.25" customHeight="1">
      <c r="A26" s="27" t="s">
        <v>32</v>
      </c>
      <c r="B26" s="77">
        <v>8311</v>
      </c>
      <c r="C26" s="22" t="s">
        <v>5</v>
      </c>
      <c r="D26" s="31" t="s">
        <v>4</v>
      </c>
      <c r="E26" s="35" t="s">
        <v>97</v>
      </c>
      <c r="F26" s="35"/>
      <c r="G26" s="47">
        <f t="shared" si="0"/>
        <v>3200</v>
      </c>
      <c r="H26" s="47"/>
      <c r="I26" s="47">
        <v>3200</v>
      </c>
      <c r="J26" s="46"/>
    </row>
    <row r="27" spans="1:10" s="44" customFormat="1" ht="36" customHeight="1">
      <c r="A27" s="20" t="s">
        <v>49</v>
      </c>
      <c r="B27" s="50"/>
      <c r="C27" s="41"/>
      <c r="D27" s="32" t="s">
        <v>16</v>
      </c>
      <c r="E27" s="42"/>
      <c r="F27" s="42"/>
      <c r="G27" s="46">
        <f>G28</f>
        <v>3436388</v>
      </c>
      <c r="H27" s="46">
        <f>H28</f>
        <v>2767640</v>
      </c>
      <c r="I27" s="46">
        <f>I28</f>
        <v>668748</v>
      </c>
      <c r="J27" s="46">
        <f>J28</f>
        <v>0</v>
      </c>
    </row>
    <row r="28" spans="1:10" s="44" customFormat="1" ht="34.5" customHeight="1">
      <c r="A28" s="20" t="s">
        <v>50</v>
      </c>
      <c r="B28" s="50"/>
      <c r="C28" s="41"/>
      <c r="D28" s="32" t="s">
        <v>16</v>
      </c>
      <c r="E28" s="42"/>
      <c r="F28" s="42"/>
      <c r="G28" s="46">
        <f>H28+I28</f>
        <v>3436388</v>
      </c>
      <c r="H28" s="46">
        <f>H29+H30+H31+H32</f>
        <v>2767640</v>
      </c>
      <c r="I28" s="46">
        <f>I29+I30+I31+I32</f>
        <v>668748</v>
      </c>
      <c r="J28" s="46">
        <f>J29+J30+J31+J32</f>
        <v>0</v>
      </c>
    </row>
    <row r="29" spans="1:10" s="4" customFormat="1" ht="36.75" customHeight="1">
      <c r="A29" s="19" t="s">
        <v>33</v>
      </c>
      <c r="B29" s="19" t="s">
        <v>9</v>
      </c>
      <c r="C29" s="19" t="s">
        <v>10</v>
      </c>
      <c r="D29" s="30" t="s">
        <v>34</v>
      </c>
      <c r="E29" s="35" t="s">
        <v>100</v>
      </c>
      <c r="F29" s="35"/>
      <c r="G29" s="47">
        <f t="shared" si="0"/>
        <v>1470120</v>
      </c>
      <c r="H29" s="47">
        <v>1200120</v>
      </c>
      <c r="I29" s="47">
        <v>270000</v>
      </c>
      <c r="J29" s="46"/>
    </row>
    <row r="30" spans="1:10" s="4" customFormat="1" ht="91.5" customHeight="1">
      <c r="A30" s="19" t="s">
        <v>35</v>
      </c>
      <c r="B30" s="19" t="s">
        <v>12</v>
      </c>
      <c r="C30" s="19" t="s">
        <v>13</v>
      </c>
      <c r="D30" s="29" t="s">
        <v>14</v>
      </c>
      <c r="E30" s="35" t="s">
        <v>100</v>
      </c>
      <c r="F30" s="35"/>
      <c r="G30" s="47">
        <f t="shared" si="0"/>
        <v>1839838</v>
      </c>
      <c r="H30" s="47">
        <v>1441090</v>
      </c>
      <c r="I30" s="47">
        <v>398748</v>
      </c>
      <c r="J30" s="46"/>
    </row>
    <row r="31" spans="1:10" s="4" customFormat="1" ht="89.25" customHeight="1">
      <c r="A31" s="19" t="s">
        <v>36</v>
      </c>
      <c r="B31" s="19" t="s">
        <v>37</v>
      </c>
      <c r="C31" s="19" t="s">
        <v>38</v>
      </c>
      <c r="D31" s="30" t="s">
        <v>45</v>
      </c>
      <c r="E31" s="35" t="s">
        <v>100</v>
      </c>
      <c r="F31" s="35"/>
      <c r="G31" s="47">
        <f t="shared" si="0"/>
        <v>121000</v>
      </c>
      <c r="H31" s="47">
        <v>121000</v>
      </c>
      <c r="I31" s="47"/>
      <c r="J31" s="46"/>
    </row>
    <row r="32" spans="1:10" s="4" customFormat="1" ht="89.25" customHeight="1">
      <c r="A32" s="19" t="s">
        <v>93</v>
      </c>
      <c r="B32" s="19" t="s">
        <v>94</v>
      </c>
      <c r="C32" s="19" t="s">
        <v>95</v>
      </c>
      <c r="D32" s="31" t="s">
        <v>55</v>
      </c>
      <c r="E32" s="35" t="s">
        <v>100</v>
      </c>
      <c r="F32" s="35"/>
      <c r="G32" s="47">
        <f t="shared" si="0"/>
        <v>5430</v>
      </c>
      <c r="H32" s="47">
        <v>5430</v>
      </c>
      <c r="I32" s="47"/>
      <c r="J32" s="46"/>
    </row>
    <row r="33" spans="1:10" s="43" customFormat="1" ht="51.75" customHeight="1">
      <c r="A33" s="20" t="s">
        <v>51</v>
      </c>
      <c r="B33" s="40"/>
      <c r="C33" s="45"/>
      <c r="D33" s="37" t="s">
        <v>39</v>
      </c>
      <c r="E33" s="42"/>
      <c r="F33" s="42"/>
      <c r="G33" s="46">
        <f>G34</f>
        <v>739431</v>
      </c>
      <c r="H33" s="46">
        <f>H34</f>
        <v>739431</v>
      </c>
      <c r="I33" s="51"/>
      <c r="J33" s="46"/>
    </row>
    <row r="34" spans="1:10" s="43" customFormat="1" ht="57" customHeight="1">
      <c r="A34" s="20" t="s">
        <v>53</v>
      </c>
      <c r="B34" s="40"/>
      <c r="C34" s="45"/>
      <c r="D34" s="37" t="s">
        <v>39</v>
      </c>
      <c r="E34" s="69"/>
      <c r="F34" s="52"/>
      <c r="G34" s="46">
        <f>H34+I34</f>
        <v>739431</v>
      </c>
      <c r="H34" s="51">
        <f>H36+H35</f>
        <v>739431</v>
      </c>
      <c r="I34" s="51"/>
      <c r="J34" s="46"/>
    </row>
    <row r="35" spans="1:10" s="43" customFormat="1" ht="75.75" customHeight="1">
      <c r="A35" s="27" t="s">
        <v>101</v>
      </c>
      <c r="B35" s="89">
        <v>9710</v>
      </c>
      <c r="C35" s="90" t="s">
        <v>40</v>
      </c>
      <c r="D35" s="91" t="s">
        <v>102</v>
      </c>
      <c r="E35" s="35" t="s">
        <v>103</v>
      </c>
      <c r="F35" s="92"/>
      <c r="G35" s="47">
        <f t="shared" si="0"/>
        <v>32020</v>
      </c>
      <c r="H35" s="48">
        <v>32020</v>
      </c>
      <c r="I35" s="48"/>
      <c r="J35" s="47"/>
    </row>
    <row r="36" spans="1:10" ht="63" customHeight="1">
      <c r="A36" s="27" t="s">
        <v>41</v>
      </c>
      <c r="B36" s="28" t="s">
        <v>42</v>
      </c>
      <c r="C36" s="26" t="s">
        <v>40</v>
      </c>
      <c r="D36" s="31" t="s">
        <v>43</v>
      </c>
      <c r="E36" s="35" t="s">
        <v>103</v>
      </c>
      <c r="F36" s="35"/>
      <c r="G36" s="47">
        <f t="shared" si="0"/>
        <v>707411</v>
      </c>
      <c r="H36" s="47">
        <v>707411</v>
      </c>
      <c r="I36" s="47"/>
      <c r="J36" s="46"/>
    </row>
    <row r="37" spans="1:10" s="43" customFormat="1" ht="30" customHeight="1">
      <c r="A37" s="70"/>
      <c r="B37" s="70"/>
      <c r="C37" s="18"/>
      <c r="D37" s="32" t="s">
        <v>86</v>
      </c>
      <c r="E37" s="71"/>
      <c r="F37" s="71"/>
      <c r="G37" s="46">
        <f>H37+I37</f>
        <v>8740523</v>
      </c>
      <c r="H37" s="49">
        <f>H9+H28+H34</f>
        <v>8065875</v>
      </c>
      <c r="I37" s="49">
        <f>I9+I28+I34</f>
        <v>674648</v>
      </c>
      <c r="J37" s="49">
        <f>J9+J28+J34</f>
        <v>0</v>
      </c>
    </row>
    <row r="38" spans="1:10" ht="47.25" customHeight="1">
      <c r="A38" s="84" t="s">
        <v>54</v>
      </c>
      <c r="B38" s="84"/>
      <c r="C38" s="84"/>
      <c r="D38" s="84"/>
      <c r="E38" s="84"/>
      <c r="F38" s="84"/>
      <c r="G38" s="84"/>
      <c r="H38" s="84"/>
      <c r="I38" s="84"/>
      <c r="J38" s="84"/>
    </row>
    <row r="39" spans="1:10" ht="33.75" customHeight="1">
      <c r="A39" s="11"/>
      <c r="B39" s="11"/>
      <c r="C39" s="12"/>
      <c r="D39" s="13"/>
      <c r="E39" s="14"/>
      <c r="F39" s="14"/>
      <c r="G39" s="15"/>
      <c r="H39" s="15"/>
      <c r="I39" s="15"/>
      <c r="J39" s="16"/>
    </row>
  </sheetData>
  <sheetProtection/>
  <mergeCells count="14">
    <mergeCell ref="G1:J1"/>
    <mergeCell ref="A2:J2"/>
    <mergeCell ref="A38:J38"/>
    <mergeCell ref="I6:J6"/>
    <mergeCell ref="A6:A7"/>
    <mergeCell ref="B6:B7"/>
    <mergeCell ref="C6:C7"/>
    <mergeCell ref="D6:D7"/>
    <mergeCell ref="E6:E7"/>
    <mergeCell ref="F6:F7"/>
    <mergeCell ref="G6:G7"/>
    <mergeCell ref="H6:H7"/>
    <mergeCell ref="A4:B4"/>
    <mergeCell ref="A3:B3"/>
  </mergeCells>
  <printOptions/>
  <pageMargins left="0.3937007874015748" right="0.3937007874015748" top="0.3937007874015748" bottom="0.3937007874015748" header="0.35433070866141736" footer="0.35433070866141736"/>
  <pageSetup fitToHeight="32" horizontalDpi="600" verticalDpi="600" orientation="landscape" paperSize="9" scale="5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2019-11-27T13:52:29Z</cp:lastPrinted>
  <dcterms:created xsi:type="dcterms:W3CDTF">2014-01-17T10:52:16Z</dcterms:created>
  <dcterms:modified xsi:type="dcterms:W3CDTF">2019-11-27T13:54:37Z</dcterms:modified>
  <cp:category/>
  <cp:version/>
  <cp:contentType/>
  <cp:contentStatus/>
</cp:coreProperties>
</file>